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la Delcheva\Desktop\ОТЧЕТ 2023\"/>
    </mc:Choice>
  </mc:AlternateContent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  <sheet name="Лист1" sheetId="4" state="hidden" r:id="rId4"/>
  </sheets>
  <calcPr calcId="162913"/>
</workbook>
</file>

<file path=xl/calcChain.xml><?xml version="1.0" encoding="utf-8"?>
<calcChain xmlns="http://schemas.openxmlformats.org/spreadsheetml/2006/main">
  <c r="H31" i="1" l="1"/>
  <c r="D23" i="1" l="1"/>
  <c r="D70" i="1" l="1"/>
  <c r="D69" i="1"/>
  <c r="D68" i="1"/>
  <c r="D67" i="1"/>
  <c r="G66" i="1"/>
  <c r="F66" i="1"/>
  <c r="E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G45" i="1"/>
  <c r="F45" i="1"/>
  <c r="E45" i="1"/>
  <c r="D44" i="1"/>
  <c r="D43" i="1"/>
  <c r="D42" i="1"/>
  <c r="D41" i="1"/>
  <c r="G40" i="1"/>
  <c r="F40" i="1"/>
  <c r="E40" i="1"/>
  <c r="D39" i="1"/>
  <c r="D38" i="1"/>
  <c r="D37" i="1"/>
  <c r="D36" i="1"/>
  <c r="D35" i="1"/>
  <c r="G34" i="1"/>
  <c r="F34" i="1"/>
  <c r="E34" i="1"/>
  <c r="D33" i="1"/>
  <c r="D32" i="1"/>
  <c r="G31" i="1"/>
  <c r="F31" i="1"/>
  <c r="E31" i="1"/>
  <c r="E71" i="1" s="1"/>
  <c r="D27" i="1"/>
  <c r="D26" i="1"/>
  <c r="D25" i="1"/>
  <c r="D24" i="1"/>
  <c r="D22" i="1"/>
  <c r="G21" i="1"/>
  <c r="F21" i="1"/>
  <c r="E21" i="1"/>
  <c r="D20" i="1"/>
  <c r="D19" i="1"/>
  <c r="G18" i="1"/>
  <c r="F18" i="1"/>
  <c r="E18" i="1"/>
  <c r="D17" i="1"/>
  <c r="D15" i="1" s="1"/>
  <c r="D16" i="1"/>
  <c r="G15" i="1"/>
  <c r="F15" i="1"/>
  <c r="E15" i="1"/>
  <c r="D14" i="1"/>
  <c r="D13" i="1"/>
  <c r="D12" i="1"/>
  <c r="D11" i="1"/>
  <c r="D10" i="1"/>
  <c r="D9" i="1"/>
  <c r="G8" i="1"/>
  <c r="F8" i="1"/>
  <c r="E8" i="1"/>
  <c r="D21" i="1" l="1"/>
  <c r="G28" i="1"/>
  <c r="D66" i="1"/>
  <c r="D45" i="1"/>
  <c r="D40" i="1"/>
  <c r="D31" i="1"/>
  <c r="D18" i="1"/>
  <c r="D8" i="1"/>
  <c r="F71" i="1"/>
  <c r="D34" i="1"/>
  <c r="G71" i="1"/>
  <c r="E28" i="1"/>
  <c r="F28" i="1"/>
  <c r="D28" i="1" l="1"/>
  <c r="D71" i="1"/>
</calcChain>
</file>

<file path=xl/sharedStrings.xml><?xml version="1.0" encoding="utf-8"?>
<sst xmlns="http://schemas.openxmlformats.org/spreadsheetml/2006/main" count="134" uniqueCount="132">
  <si>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</si>
  <si>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</si>
  <si>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</si>
  <si>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</si>
  <si>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</si>
  <si>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</si>
  <si>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</si>
  <si>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</si>
  <si>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</si>
  <si>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</si>
  <si>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</si>
  <si>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</si>
  <si>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</si>
  <si>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</si>
  <si>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</si>
  <si>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</si>
  <si>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</si>
  <si>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</si>
  <si>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</si>
  <si>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</si>
  <si>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</si>
  <si>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</si>
  <si>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</si>
  <si>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</si>
  <si>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</si>
  <si>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</si>
  <si>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</si>
  <si>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</si>
  <si>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</si>
  <si>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</si>
  <si>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</si>
  <si>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</si>
  <si>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</si>
  <si>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</si>
  <si>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</si>
  <si>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</si>
  <si>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</si>
  <si>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</si>
  <si>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</si>
  <si>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</si>
  <si>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</si>
  <si>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</si>
  <si>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</si>
  <si>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</si>
  <si>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</si>
  <si>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</si>
  <si>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</si>
  <si>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</si>
  <si>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</si>
  <si>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</si>
  <si>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</si>
  <si>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</si>
  <si>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</si>
  <si>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</si>
  <si>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63-00</t>
  </si>
  <si>
    <t>76-00</t>
  </si>
  <si>
    <t>77-00</t>
  </si>
  <si>
    <t xml:space="preserve">Трансфери между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</si>
  <si>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</si>
  <si>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</si>
  <si>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</si>
  <si>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</si>
  <si>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</si>
  <si>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</si>
  <si>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</si>
  <si>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</si>
  <si>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</si>
  <si>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</si>
  <si>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</si>
  <si>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</si>
  <si>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</si>
  <si>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</si>
  <si>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</si>
  <si>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</si>
  <si>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</si>
  <si>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</si>
  <si>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</si>
  <si>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</si>
  <si>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</si>
  <si>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</si>
  <si>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</si>
  <si>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</si>
  <si>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</si>
  <si>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</si>
  <si>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</si>
  <si>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</si>
  <si>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</si>
  <si>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</si>
  <si>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</si>
  <si>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</si>
  <si>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</si>
  <si>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</si>
  <si>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</si>
  <si>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Кмет:</t>
  </si>
  <si>
    <t>47-45</t>
  </si>
  <si>
    <t>02 05</t>
  </si>
  <si>
    <t>- изплатени суми от СБКО, за облекло и други на персонала, с характер на възнаграждение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</si>
  <si>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</si>
  <si>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</si>
  <si>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</si>
  <si>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</si>
  <si>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</si>
  <si>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</si>
  <si>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 xml:space="preserve">            /К. Каменов/</t>
  </si>
  <si>
    <t>40-00</t>
  </si>
  <si>
    <t>Стипендии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</si>
  <si>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</si>
  <si>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</si>
  <si>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Всичко разходи:</t>
  </si>
  <si>
    <t>Отчет за изпълнението</t>
  </si>
  <si>
    <t>Директор Дирекция ФСД:</t>
  </si>
  <si>
    <t>36-19</t>
  </si>
  <si>
    <t>Други неданъчни приходи</t>
  </si>
  <si>
    <t>Проект!</t>
  </si>
  <si>
    <t>36-01</t>
  </si>
  <si>
    <t>43-00</t>
  </si>
  <si>
    <t>Pеализирани курсови разлики от валутни операции (нето) (+/-)</t>
  </si>
  <si>
    <t>Tекущи помощи и дарения от други държави</t>
  </si>
  <si>
    <t>46-30</t>
  </si>
  <si>
    <t>Получени чрез нестопански орг. тек.трансф.</t>
  </si>
  <si>
    <t xml:space="preserve">Трансфери между бюджети и сметки за средствата от ЕС (нето) </t>
  </si>
  <si>
    <t>62-00</t>
  </si>
  <si>
    <t>IV. Финансиране на бюджетното салдо</t>
  </si>
  <si>
    <t xml:space="preserve">Субсидии и други текущи трансфери за нефинансови предприятия </t>
  </si>
  <si>
    <t xml:space="preserve">                                              /М. Делчева/</t>
  </si>
  <si>
    <t>на сметките за средства от ЕС и други проекти и програми в лева  към 31.12.2023 г.</t>
  </si>
  <si>
    <t>общо към 31.12.2023 година, к.4+к.5+к.6</t>
  </si>
  <si>
    <t>общо към 31.12.2023 година</t>
  </si>
  <si>
    <t>93-01</t>
  </si>
  <si>
    <t>Чужди средства от държавни/общински предприятия (+/-)</t>
  </si>
  <si>
    <t xml:space="preserve">                                                                                                                                                                                                  Приложение № 6</t>
  </si>
  <si>
    <t xml:space="preserve"> - осигурителни вноски от работодатели за Учителския пенсионен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</si>
</sst>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6" fillId="0" borderId="0"/>
  </cellStyleXfs>
  <cellXfs count="71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/>
    <xf numFmtId="3" fontId="8" fillId="0" borderId="2" xfId="0" applyNumberFormat="1" applyFont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2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3" fontId="8" fillId="0" borderId="4" xfId="0" applyNumberFormat="1" applyFont="1" applyBorder="1"/>
    <xf numFmtId="3" fontId="8" fillId="0" borderId="2" xfId="0" applyNumberFormat="1" applyFont="1" applyFill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14" fillId="0" borderId="0" xfId="0" applyFont="1" applyAlignment="1"/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0" fontId="8" fillId="0" borderId="2" xfId="0" applyFont="1" applyFill="1" applyBorder="1" applyAlignment="1">
      <alignment horizontal="center"/>
    </xf>
    <xf numFmtId="0" fontId="17" fillId="0" borderId="0" xfId="0" applyFont="1"/>
    <xf numFmtId="0" fontId="8" fillId="0" borderId="2" xfId="0" applyFont="1" applyFill="1" applyBorder="1"/>
    <xf numFmtId="3" fontId="8" fillId="0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/>
    <xf numFmtId="3" fontId="8" fillId="0" borderId="2" xfId="0" applyNumberFormat="1" applyFont="1" applyFill="1" applyBorder="1"/>
    <xf numFmtId="0" fontId="9" fillId="0" borderId="0" xfId="1" applyFont="1" applyFill="1" applyBorder="1" applyAlignment="1" applyProtection="1">
      <alignment horizontal="center" vertical="top" wrapText="1"/>
      <protection hidden="1"/>
    </xf>
    <xf numFmtId="3" fontId="7" fillId="0" borderId="0" xfId="0" applyNumberFormat="1" applyFont="1" applyFill="1" applyBorder="1" applyAlignment="1">
      <alignment horizontal="right"/>
    </xf>
    <xf numFmtId="3" fontId="10" fillId="0" borderId="2" xfId="0" applyNumberFormat="1" applyFont="1" applyFill="1" applyBorder="1"/>
    <xf numFmtId="0" fontId="10" fillId="0" borderId="2" xfId="1" applyFont="1" applyBorder="1" applyAlignment="1" applyProtection="1">
      <alignment wrapText="1"/>
      <protection hidden="1"/>
    </xf>
    <xf numFmtId="3" fontId="7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/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topLeftCell="A34" zoomScaleNormal="100" workbookViewId="0">
      <selection activeCell="H32" sqref="H32"/>
    </sheetView>
  </sheetViews>
  <sheetFormatPr defaultRowHeight="15"/>
  <cols>
    <col min="1" max="1" width="4" customWidth="1"/>
    <col min="2" max="2" width="74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49"/>
      <c r="B1" s="49"/>
      <c r="C1" s="49"/>
      <c r="D1" s="49"/>
      <c r="E1" s="49"/>
      <c r="F1" s="49"/>
      <c r="G1" s="49" t="s">
        <v>113</v>
      </c>
    </row>
    <row r="2" spans="1:11" s="2" customFormat="1" ht="12.75" customHeight="1">
      <c r="A2" s="69" t="s">
        <v>130</v>
      </c>
      <c r="B2" s="69"/>
      <c r="C2" s="69"/>
      <c r="D2" s="69"/>
      <c r="E2" s="69"/>
      <c r="F2" s="69"/>
      <c r="G2" s="69"/>
    </row>
    <row r="3" spans="1:11" s="1" customFormat="1" ht="12.75" customHeight="1">
      <c r="A3" s="68" t="s">
        <v>109</v>
      </c>
      <c r="B3" s="68"/>
      <c r="C3" s="68"/>
      <c r="D3" s="68"/>
      <c r="E3" s="68"/>
      <c r="F3" s="68"/>
      <c r="G3" s="68"/>
    </row>
    <row r="4" spans="1:11" s="1" customFormat="1" ht="12.75" customHeight="1">
      <c r="A4" s="70" t="s">
        <v>125</v>
      </c>
      <c r="B4" s="70"/>
      <c r="C4" s="70"/>
      <c r="D4" s="70"/>
      <c r="E4" s="70"/>
      <c r="F4" s="70"/>
      <c r="G4" s="70"/>
    </row>
    <row r="5" spans="1:11" ht="12.75" customHeight="1">
      <c r="B5" s="1"/>
      <c r="C5" s="1"/>
      <c r="D5" s="1"/>
    </row>
    <row r="6" spans="1:11" ht="51.75">
      <c r="B6" s="40" t="s">
        <v>64</v>
      </c>
      <c r="C6" s="40" t="s">
        <v>0</v>
      </c>
      <c r="D6" s="41" t="s">
        <v>126</v>
      </c>
      <c r="E6" s="42" t="s">
        <v>70</v>
      </c>
      <c r="F6" s="42" t="s">
        <v>65</v>
      </c>
      <c r="G6" s="42" t="s">
        <v>66</v>
      </c>
      <c r="K6" s="39"/>
    </row>
    <row r="7" spans="1:11">
      <c r="B7" s="20">
        <v>1</v>
      </c>
      <c r="C7" s="20">
        <v>2</v>
      </c>
      <c r="D7" s="21">
        <v>3</v>
      </c>
      <c r="E7" s="14">
        <v>4</v>
      </c>
      <c r="F7" s="14">
        <v>5</v>
      </c>
      <c r="G7" s="14">
        <v>6</v>
      </c>
    </row>
    <row r="8" spans="1:11">
      <c r="B8" s="3" t="s">
        <v>67</v>
      </c>
      <c r="C8" s="13"/>
      <c r="D8" s="28">
        <f t="shared" ref="D8:F8" si="0">SUM(D9:D14)</f>
        <v>1534520</v>
      </c>
      <c r="E8" s="28">
        <f t="shared" si="0"/>
        <v>0</v>
      </c>
      <c r="F8" s="28">
        <f t="shared" si="0"/>
        <v>0</v>
      </c>
      <c r="G8" s="28">
        <f>SUM(G9:G14)</f>
        <v>1534520</v>
      </c>
    </row>
    <row r="9" spans="1:11">
      <c r="B9" s="55" t="s">
        <v>116</v>
      </c>
      <c r="C9" s="22" t="s">
        <v>114</v>
      </c>
      <c r="D9" s="27">
        <f t="shared" ref="D9:D14" si="1">SUM(E9:G9)</f>
        <v>-371</v>
      </c>
      <c r="E9" s="27">
        <v>0</v>
      </c>
      <c r="F9" s="27">
        <v>0</v>
      </c>
      <c r="G9" s="56">
        <v>-371</v>
      </c>
    </row>
    <row r="10" spans="1:11">
      <c r="B10" s="4" t="s">
        <v>112</v>
      </c>
      <c r="C10" s="22" t="s">
        <v>111</v>
      </c>
      <c r="D10" s="27">
        <f t="shared" si="1"/>
        <v>-51458</v>
      </c>
      <c r="E10" s="27">
        <v>0</v>
      </c>
      <c r="F10" s="27">
        <v>0</v>
      </c>
      <c r="G10" s="56">
        <v>-51458</v>
      </c>
    </row>
    <row r="11" spans="1:11">
      <c r="B11" s="4" t="s">
        <v>89</v>
      </c>
      <c r="C11" s="22" t="s">
        <v>88</v>
      </c>
      <c r="D11" s="27">
        <f t="shared" si="1"/>
        <v>1500857</v>
      </c>
      <c r="E11" s="27">
        <v>0</v>
      </c>
      <c r="F11" s="27">
        <v>0</v>
      </c>
      <c r="G11" s="56">
        <v>1500857</v>
      </c>
    </row>
    <row r="12" spans="1:11">
      <c r="B12" s="4" t="s">
        <v>117</v>
      </c>
      <c r="C12" s="22" t="s">
        <v>118</v>
      </c>
      <c r="D12" s="27">
        <f t="shared" si="1"/>
        <v>-19754</v>
      </c>
      <c r="E12" s="27">
        <v>0</v>
      </c>
      <c r="F12" s="27">
        <v>0</v>
      </c>
      <c r="G12" s="56">
        <v>-19754</v>
      </c>
      <c r="I12" s="35"/>
    </row>
    <row r="13" spans="1:11">
      <c r="B13" s="4" t="s">
        <v>102</v>
      </c>
      <c r="C13" s="22" t="s">
        <v>101</v>
      </c>
      <c r="D13" s="27">
        <f t="shared" si="1"/>
        <v>91789</v>
      </c>
      <c r="E13" s="27">
        <v>0</v>
      </c>
      <c r="F13" s="27">
        <v>0</v>
      </c>
      <c r="G13" s="56">
        <v>91789</v>
      </c>
      <c r="I13" s="35"/>
    </row>
    <row r="14" spans="1:11">
      <c r="B14" s="5" t="s">
        <v>119</v>
      </c>
      <c r="C14" s="22" t="s">
        <v>94</v>
      </c>
      <c r="D14" s="27">
        <f t="shared" si="1"/>
        <v>13457</v>
      </c>
      <c r="E14" s="27">
        <v>0</v>
      </c>
      <c r="F14" s="27">
        <v>0</v>
      </c>
      <c r="G14" s="56">
        <v>13457</v>
      </c>
      <c r="I14" s="35"/>
    </row>
    <row r="15" spans="1:11">
      <c r="B15" s="3" t="s">
        <v>68</v>
      </c>
      <c r="C15" s="13"/>
      <c r="D15" s="57">
        <f>SUM(D16:D17)</f>
        <v>15380608</v>
      </c>
      <c r="E15" s="57">
        <f>SUM(E16:E17)</f>
        <v>0</v>
      </c>
      <c r="F15" s="57">
        <f t="shared" ref="F15:G15" si="2">SUM(F16:F17)</f>
        <v>7502717</v>
      </c>
      <c r="G15" s="57">
        <f t="shared" si="2"/>
        <v>7877891</v>
      </c>
    </row>
    <row r="16" spans="1:11">
      <c r="B16" s="4" t="s">
        <v>120</v>
      </c>
      <c r="C16" s="53" t="s">
        <v>121</v>
      </c>
      <c r="D16" s="27">
        <f>SUM(E16:G16)</f>
        <v>7502717</v>
      </c>
      <c r="E16" s="61">
        <v>0</v>
      </c>
      <c r="F16" s="58">
        <v>7502717</v>
      </c>
      <c r="G16" s="58">
        <v>0</v>
      </c>
    </row>
    <row r="17" spans="2:10">
      <c r="B17" s="4" t="s">
        <v>57</v>
      </c>
      <c r="C17" s="14" t="s">
        <v>54</v>
      </c>
      <c r="D17" s="27">
        <f>SUM(E17:G17)</f>
        <v>7877891</v>
      </c>
      <c r="E17" s="34">
        <v>0</v>
      </c>
      <c r="F17" s="34">
        <v>0</v>
      </c>
      <c r="G17" s="56">
        <v>7877891</v>
      </c>
    </row>
    <row r="18" spans="2:10">
      <c r="B18" s="3" t="s">
        <v>69</v>
      </c>
      <c r="C18" s="13"/>
      <c r="D18" s="28">
        <f t="shared" ref="D18:F18" si="3">SUM(D19:D20)</f>
        <v>-5478172</v>
      </c>
      <c r="E18" s="28">
        <f t="shared" si="3"/>
        <v>0</v>
      </c>
      <c r="F18" s="28">
        <f t="shared" si="3"/>
        <v>0</v>
      </c>
      <c r="G18" s="28">
        <f>SUM(G19:G20)</f>
        <v>-5478172</v>
      </c>
    </row>
    <row r="19" spans="2:10">
      <c r="B19" s="5" t="s">
        <v>92</v>
      </c>
      <c r="C19" s="14" t="s">
        <v>55</v>
      </c>
      <c r="D19" s="27">
        <f>SUM(E19:G19)</f>
        <v>-5478172</v>
      </c>
      <c r="E19" s="34">
        <v>0</v>
      </c>
      <c r="F19" s="34">
        <v>0</v>
      </c>
      <c r="G19" s="56">
        <v>-5478172</v>
      </c>
    </row>
    <row r="20" spans="2:10" ht="15.75" customHeight="1">
      <c r="B20" s="4" t="s">
        <v>58</v>
      </c>
      <c r="C20" s="14" t="s">
        <v>56</v>
      </c>
      <c r="D20" s="27">
        <f t="shared" ref="D20" si="4">SUM(E20:G20)</f>
        <v>0</v>
      </c>
      <c r="E20" s="34">
        <v>0</v>
      </c>
      <c r="F20" s="34">
        <v>0</v>
      </c>
      <c r="G20" s="27">
        <v>0</v>
      </c>
    </row>
    <row r="21" spans="2:10">
      <c r="B21" s="36" t="s">
        <v>122</v>
      </c>
      <c r="C21" s="13"/>
      <c r="D21" s="28">
        <f t="shared" ref="D21:F21" si="5">SUM(D22:D27)</f>
        <v>2469629</v>
      </c>
      <c r="E21" s="28">
        <f t="shared" si="5"/>
        <v>0</v>
      </c>
      <c r="F21" s="28">
        <f t="shared" si="5"/>
        <v>0</v>
      </c>
      <c r="G21" s="28">
        <f>SUM(G22:G27)</f>
        <v>2469629</v>
      </c>
    </row>
    <row r="22" spans="2:10" ht="26.25" customHeight="1">
      <c r="B22" s="25" t="s">
        <v>75</v>
      </c>
      <c r="C22" s="43" t="s">
        <v>76</v>
      </c>
      <c r="D22" s="27">
        <f t="shared" ref="D22:D27" si="6">SUM(E22:G22)</f>
        <v>40941</v>
      </c>
      <c r="E22" s="34">
        <v>0</v>
      </c>
      <c r="F22" s="34">
        <v>0</v>
      </c>
      <c r="G22" s="47">
        <v>40941</v>
      </c>
    </row>
    <row r="23" spans="2:10">
      <c r="B23" s="25" t="s">
        <v>129</v>
      </c>
      <c r="C23" s="43" t="s">
        <v>128</v>
      </c>
      <c r="D23" s="27">
        <f t="shared" si="6"/>
        <v>14704</v>
      </c>
      <c r="E23" s="34">
        <v>0</v>
      </c>
      <c r="F23" s="34">
        <v>0</v>
      </c>
      <c r="G23" s="47">
        <v>14704</v>
      </c>
    </row>
    <row r="24" spans="2:10">
      <c r="B24" s="25" t="s">
        <v>90</v>
      </c>
      <c r="C24" s="43" t="s">
        <v>91</v>
      </c>
      <c r="D24" s="27">
        <f t="shared" si="6"/>
        <v>613908</v>
      </c>
      <c r="E24" s="34">
        <v>0</v>
      </c>
      <c r="F24" s="34">
        <v>0</v>
      </c>
      <c r="G24" s="56">
        <v>613908</v>
      </c>
    </row>
    <row r="25" spans="2:10" ht="27" customHeight="1">
      <c r="B25" s="25" t="s">
        <v>107</v>
      </c>
      <c r="C25" s="43" t="s">
        <v>106</v>
      </c>
      <c r="D25" s="27">
        <f t="shared" si="6"/>
        <v>0</v>
      </c>
      <c r="E25" s="34">
        <v>0</v>
      </c>
      <c r="F25" s="34">
        <v>0</v>
      </c>
      <c r="G25" s="27">
        <v>0</v>
      </c>
    </row>
    <row r="26" spans="2:10" ht="15.75" customHeight="1">
      <c r="B26" s="4" t="s">
        <v>59</v>
      </c>
      <c r="C26" s="4"/>
      <c r="D26" s="27">
        <f t="shared" si="6"/>
        <v>5651201</v>
      </c>
      <c r="E26" s="34">
        <v>0</v>
      </c>
      <c r="F26" s="34">
        <v>0</v>
      </c>
      <c r="G26" s="56">
        <v>5651201</v>
      </c>
    </row>
    <row r="27" spans="2:10" ht="15.75" customHeight="1">
      <c r="B27" s="4" t="s">
        <v>60</v>
      </c>
      <c r="C27" s="4"/>
      <c r="D27" s="27">
        <f t="shared" si="6"/>
        <v>-3851125</v>
      </c>
      <c r="E27" s="34">
        <v>0</v>
      </c>
      <c r="F27" s="34">
        <v>0</v>
      </c>
      <c r="G27" s="56">
        <v>-3851125</v>
      </c>
      <c r="J27" s="35"/>
    </row>
    <row r="28" spans="2:10">
      <c r="B28" s="45" t="s">
        <v>74</v>
      </c>
      <c r="C28" s="6"/>
      <c r="D28" s="29">
        <f>SUM(D8+D15+D18+D21)</f>
        <v>13906585</v>
      </c>
      <c r="E28" s="29">
        <f>SUM(E8+E15+E18+E21)</f>
        <v>0</v>
      </c>
      <c r="F28" s="29">
        <f>SUM(F8+F15+F18+F21)</f>
        <v>7502717</v>
      </c>
      <c r="G28" s="29">
        <f>SUM(G8+G15+G18+G21)</f>
        <v>6403868</v>
      </c>
    </row>
    <row r="29" spans="2:10" ht="48.75" customHeight="1">
      <c r="B29" s="40" t="s">
        <v>64</v>
      </c>
      <c r="C29" s="40" t="s">
        <v>0</v>
      </c>
      <c r="D29" s="41" t="s">
        <v>127</v>
      </c>
      <c r="E29" s="65" t="s">
        <v>87</v>
      </c>
      <c r="F29" s="66"/>
      <c r="G29" s="67"/>
    </row>
    <row r="30" spans="2:10" ht="15.75" customHeight="1">
      <c r="B30" s="7" t="s">
        <v>78</v>
      </c>
      <c r="C30" s="15"/>
      <c r="D30" s="30"/>
      <c r="E30" s="46"/>
      <c r="F30" s="46"/>
      <c r="G30" s="46"/>
    </row>
    <row r="31" spans="2:10" ht="15.75" customHeight="1">
      <c r="B31" s="8" t="s">
        <v>1</v>
      </c>
      <c r="C31" s="16" t="s">
        <v>2</v>
      </c>
      <c r="D31" s="31">
        <f t="shared" ref="D31:G31" si="7">SUM(D32:D33)</f>
        <v>1696268</v>
      </c>
      <c r="E31" s="31">
        <f t="shared" si="7"/>
        <v>0</v>
      </c>
      <c r="F31" s="31">
        <f t="shared" si="7"/>
        <v>0</v>
      </c>
      <c r="G31" s="31">
        <f t="shared" si="7"/>
        <v>1696268</v>
      </c>
      <c r="H31" s="35">
        <f>G31+G34+G40</f>
        <v>3529871</v>
      </c>
    </row>
    <row r="32" spans="2:10" ht="15.75" customHeight="1">
      <c r="B32" s="9" t="s">
        <v>3</v>
      </c>
      <c r="C32" s="17" t="s">
        <v>4</v>
      </c>
      <c r="D32" s="27">
        <f>SUM(E32:G32)</f>
        <v>1557619</v>
      </c>
      <c r="E32" s="34">
        <v>0</v>
      </c>
      <c r="F32" s="34">
        <v>0</v>
      </c>
      <c r="G32" s="56">
        <v>1557619</v>
      </c>
    </row>
    <row r="33" spans="2:7" ht="15.75" customHeight="1">
      <c r="B33" s="10" t="s">
        <v>80</v>
      </c>
      <c r="C33" s="17" t="s">
        <v>79</v>
      </c>
      <c r="D33" s="27">
        <f t="shared" ref="D33" si="8">SUM(E33:G33)</f>
        <v>138649</v>
      </c>
      <c r="E33" s="34">
        <v>0</v>
      </c>
      <c r="F33" s="34">
        <v>0</v>
      </c>
      <c r="G33" s="56">
        <v>138649</v>
      </c>
    </row>
    <row r="34" spans="2:7" ht="15.75" customHeight="1">
      <c r="B34" s="8" t="s">
        <v>5</v>
      </c>
      <c r="C34" s="16" t="s">
        <v>6</v>
      </c>
      <c r="D34" s="31">
        <f t="shared" ref="D34:G34" si="9">SUM(D35:D39)</f>
        <v>1300004</v>
      </c>
      <c r="E34" s="31">
        <f t="shared" si="9"/>
        <v>0</v>
      </c>
      <c r="F34" s="31">
        <f t="shared" si="9"/>
        <v>0</v>
      </c>
      <c r="G34" s="31">
        <f t="shared" si="9"/>
        <v>1300004</v>
      </c>
    </row>
    <row r="35" spans="2:7" ht="15.75" customHeight="1">
      <c r="B35" s="9" t="s">
        <v>7</v>
      </c>
      <c r="C35" s="17" t="s">
        <v>8</v>
      </c>
      <c r="D35" s="27">
        <f t="shared" ref="D35:D39" si="10">SUM(E35:G35)</f>
        <v>856706</v>
      </c>
      <c r="E35" s="34">
        <v>0</v>
      </c>
      <c r="F35" s="34">
        <v>0</v>
      </c>
      <c r="G35" s="56">
        <v>856706</v>
      </c>
    </row>
    <row r="36" spans="2:7" ht="15.75" customHeight="1">
      <c r="B36" s="9" t="s">
        <v>9</v>
      </c>
      <c r="C36" s="17" t="s">
        <v>10</v>
      </c>
      <c r="D36" s="27">
        <f t="shared" si="10"/>
        <v>412202</v>
      </c>
      <c r="E36" s="34">
        <v>0</v>
      </c>
      <c r="F36" s="34">
        <v>0</v>
      </c>
      <c r="G36" s="56">
        <v>412202</v>
      </c>
    </row>
    <row r="37" spans="2:7" ht="15" customHeight="1">
      <c r="B37" s="10" t="s">
        <v>96</v>
      </c>
      <c r="C37" s="38" t="s">
        <v>95</v>
      </c>
      <c r="D37" s="27">
        <f t="shared" si="10"/>
        <v>2875</v>
      </c>
      <c r="E37" s="34">
        <v>0</v>
      </c>
      <c r="F37" s="34">
        <v>0</v>
      </c>
      <c r="G37" s="56">
        <v>2875</v>
      </c>
    </row>
    <row r="38" spans="2:7" ht="15.75" customHeight="1">
      <c r="B38" s="10" t="s">
        <v>11</v>
      </c>
      <c r="C38" s="17" t="s">
        <v>12</v>
      </c>
      <c r="D38" s="27">
        <f t="shared" si="10"/>
        <v>15568</v>
      </c>
      <c r="E38" s="34">
        <v>0</v>
      </c>
      <c r="F38" s="34">
        <v>0</v>
      </c>
      <c r="G38" s="56">
        <v>15568</v>
      </c>
    </row>
    <row r="39" spans="2:7" ht="15.75" customHeight="1">
      <c r="B39" s="9" t="s">
        <v>13</v>
      </c>
      <c r="C39" s="17" t="s">
        <v>14</v>
      </c>
      <c r="D39" s="27">
        <f t="shared" si="10"/>
        <v>12653</v>
      </c>
      <c r="E39" s="34">
        <v>0</v>
      </c>
      <c r="F39" s="34">
        <v>0</v>
      </c>
      <c r="G39" s="56">
        <v>12653</v>
      </c>
    </row>
    <row r="40" spans="2:7" ht="15.75" customHeight="1">
      <c r="B40" s="8" t="s">
        <v>15</v>
      </c>
      <c r="C40" s="16" t="s">
        <v>16</v>
      </c>
      <c r="D40" s="31">
        <f t="shared" ref="D40:G40" si="11">SUM(D41:D44)</f>
        <v>533599</v>
      </c>
      <c r="E40" s="31">
        <f t="shared" si="11"/>
        <v>0</v>
      </c>
      <c r="F40" s="31">
        <f t="shared" si="11"/>
        <v>0</v>
      </c>
      <c r="G40" s="31">
        <f t="shared" si="11"/>
        <v>533599</v>
      </c>
    </row>
    <row r="41" spans="2:7">
      <c r="B41" s="62" t="s">
        <v>17</v>
      </c>
      <c r="C41" s="15" t="s">
        <v>18</v>
      </c>
      <c r="D41" s="27">
        <f t="shared" ref="D41:D44" si="12">SUM(E41:G41)</f>
        <v>315286</v>
      </c>
      <c r="E41" s="34">
        <v>0</v>
      </c>
      <c r="F41" s="34">
        <v>0</v>
      </c>
      <c r="G41" s="56">
        <v>315286</v>
      </c>
    </row>
    <row r="42" spans="2:7">
      <c r="B42" s="37" t="s">
        <v>131</v>
      </c>
      <c r="C42" s="38" t="s">
        <v>77</v>
      </c>
      <c r="D42" s="27">
        <f t="shared" si="12"/>
        <v>10544</v>
      </c>
      <c r="E42" s="34">
        <v>0</v>
      </c>
      <c r="F42" s="34">
        <v>0</v>
      </c>
      <c r="G42" s="56">
        <v>10544</v>
      </c>
    </row>
    <row r="43" spans="2:7" ht="15.75" customHeight="1">
      <c r="B43" s="9" t="s">
        <v>19</v>
      </c>
      <c r="C43" s="17" t="s">
        <v>20</v>
      </c>
      <c r="D43" s="27">
        <f t="shared" si="12"/>
        <v>137991</v>
      </c>
      <c r="E43" s="34">
        <v>0</v>
      </c>
      <c r="F43" s="34">
        <v>0</v>
      </c>
      <c r="G43" s="56">
        <v>137991</v>
      </c>
    </row>
    <row r="44" spans="2:7" ht="15.75" customHeight="1">
      <c r="B44" s="9" t="s">
        <v>21</v>
      </c>
      <c r="C44" s="17" t="s">
        <v>22</v>
      </c>
      <c r="D44" s="27">
        <f t="shared" si="12"/>
        <v>69778</v>
      </c>
      <c r="E44" s="34">
        <v>0</v>
      </c>
      <c r="F44" s="34">
        <v>0</v>
      </c>
      <c r="G44" s="56">
        <v>69778</v>
      </c>
    </row>
    <row r="45" spans="2:7" ht="15.75" customHeight="1">
      <c r="B45" s="11" t="s">
        <v>23</v>
      </c>
      <c r="C45" s="16" t="s">
        <v>24</v>
      </c>
      <c r="D45" s="31">
        <f t="shared" ref="D45:G45" si="13">SUM(D46:D60)</f>
        <v>2969325</v>
      </c>
      <c r="E45" s="31">
        <f t="shared" si="13"/>
        <v>0</v>
      </c>
      <c r="F45" s="31">
        <f t="shared" si="13"/>
        <v>0</v>
      </c>
      <c r="G45" s="31">
        <f t="shared" si="13"/>
        <v>2969325</v>
      </c>
    </row>
    <row r="46" spans="2:7" ht="16.5" customHeight="1">
      <c r="B46" s="23" t="s">
        <v>71</v>
      </c>
      <c r="C46" s="17" t="s">
        <v>72</v>
      </c>
      <c r="D46" s="27">
        <f t="shared" ref="D46:D70" si="14">SUM(E46:G46)</f>
        <v>262004</v>
      </c>
      <c r="E46" s="34">
        <v>0</v>
      </c>
      <c r="F46" s="34">
        <v>0</v>
      </c>
      <c r="G46" s="56">
        <v>262004</v>
      </c>
    </row>
    <row r="47" spans="2:7" ht="15.75" customHeight="1">
      <c r="B47" s="23" t="s">
        <v>85</v>
      </c>
      <c r="C47" s="17" t="s">
        <v>83</v>
      </c>
      <c r="D47" s="27">
        <f t="shared" si="14"/>
        <v>4420</v>
      </c>
      <c r="E47" s="34">
        <v>0</v>
      </c>
      <c r="F47" s="34">
        <v>0</v>
      </c>
      <c r="G47" s="56">
        <v>4420</v>
      </c>
    </row>
    <row r="48" spans="2:7" ht="15.75" customHeight="1">
      <c r="B48" s="23" t="s">
        <v>86</v>
      </c>
      <c r="C48" s="17" t="s">
        <v>84</v>
      </c>
      <c r="D48" s="27">
        <f t="shared" si="14"/>
        <v>39297</v>
      </c>
      <c r="E48" s="34">
        <v>0</v>
      </c>
      <c r="F48" s="34">
        <v>0</v>
      </c>
      <c r="G48" s="56">
        <v>39297</v>
      </c>
    </row>
    <row r="49" spans="1:7">
      <c r="B49" s="23" t="s">
        <v>82</v>
      </c>
      <c r="C49" s="38" t="s">
        <v>81</v>
      </c>
      <c r="D49" s="27">
        <f t="shared" si="14"/>
        <v>2784</v>
      </c>
      <c r="E49" s="34">
        <v>0</v>
      </c>
      <c r="F49" s="34">
        <v>0</v>
      </c>
      <c r="G49" s="56">
        <v>2784</v>
      </c>
    </row>
    <row r="50" spans="1:7" ht="15.75" customHeight="1">
      <c r="B50" s="9" t="s">
        <v>25</v>
      </c>
      <c r="C50" s="17" t="s">
        <v>26</v>
      </c>
      <c r="D50" s="27">
        <f t="shared" si="14"/>
        <v>234358</v>
      </c>
      <c r="E50" s="34">
        <v>0</v>
      </c>
      <c r="F50" s="34">
        <v>0</v>
      </c>
      <c r="G50" s="56">
        <v>234358</v>
      </c>
    </row>
    <row r="51" spans="1:7" ht="15.75" customHeight="1">
      <c r="B51" s="9" t="s">
        <v>27</v>
      </c>
      <c r="C51" s="17" t="s">
        <v>28</v>
      </c>
      <c r="D51" s="27">
        <f t="shared" si="14"/>
        <v>144471</v>
      </c>
      <c r="E51" s="34">
        <v>0</v>
      </c>
      <c r="F51" s="34">
        <v>0</v>
      </c>
      <c r="G51" s="56">
        <v>144471</v>
      </c>
    </row>
    <row r="52" spans="1:7" ht="15.75" customHeight="1">
      <c r="B52" s="9" t="s">
        <v>29</v>
      </c>
      <c r="C52" s="17" t="s">
        <v>30</v>
      </c>
      <c r="D52" s="27">
        <f t="shared" si="14"/>
        <v>745608</v>
      </c>
      <c r="E52" s="34">
        <v>0</v>
      </c>
      <c r="F52" s="34">
        <v>0</v>
      </c>
      <c r="G52" s="56">
        <v>745608</v>
      </c>
    </row>
    <row r="53" spans="1:7" ht="15.75" customHeight="1">
      <c r="B53" s="9" t="s">
        <v>31</v>
      </c>
      <c r="C53" s="17" t="s">
        <v>32</v>
      </c>
      <c r="D53" s="27">
        <f t="shared" si="14"/>
        <v>988527</v>
      </c>
      <c r="E53" s="34">
        <v>0</v>
      </c>
      <c r="F53" s="34">
        <v>0</v>
      </c>
      <c r="G53" s="56">
        <v>988527</v>
      </c>
    </row>
    <row r="54" spans="1:7" ht="15.75" customHeight="1">
      <c r="B54" s="9" t="s">
        <v>33</v>
      </c>
      <c r="C54" s="17" t="s">
        <v>34</v>
      </c>
      <c r="D54" s="27">
        <f t="shared" si="14"/>
        <v>18689</v>
      </c>
      <c r="E54" s="34">
        <v>0</v>
      </c>
      <c r="F54" s="34">
        <v>0</v>
      </c>
      <c r="G54" s="56">
        <v>18689</v>
      </c>
    </row>
    <row r="55" spans="1:7" ht="15.75" customHeight="1">
      <c r="B55" s="10" t="s">
        <v>52</v>
      </c>
      <c r="C55" s="17" t="s">
        <v>53</v>
      </c>
      <c r="D55" s="27">
        <f t="shared" si="14"/>
        <v>523155</v>
      </c>
      <c r="E55" s="34">
        <v>0</v>
      </c>
      <c r="F55" s="34">
        <v>0</v>
      </c>
      <c r="G55" s="56">
        <v>523155</v>
      </c>
    </row>
    <row r="56" spans="1:7" ht="15.75" customHeight="1">
      <c r="B56" s="9" t="s">
        <v>35</v>
      </c>
      <c r="C56" s="17" t="s">
        <v>36</v>
      </c>
      <c r="D56" s="27">
        <f t="shared" si="14"/>
        <v>5639</v>
      </c>
      <c r="E56" s="34">
        <v>0</v>
      </c>
      <c r="F56" s="34">
        <v>0</v>
      </c>
      <c r="G56" s="56">
        <v>5639</v>
      </c>
    </row>
    <row r="57" spans="1:7" ht="15.75" customHeight="1">
      <c r="B57" s="10" t="s">
        <v>51</v>
      </c>
      <c r="C57" s="17" t="s">
        <v>73</v>
      </c>
      <c r="D57" s="27">
        <f t="shared" si="14"/>
        <v>287</v>
      </c>
      <c r="E57" s="34">
        <v>0</v>
      </c>
      <c r="F57" s="34">
        <v>0</v>
      </c>
      <c r="G57" s="56">
        <v>287</v>
      </c>
    </row>
    <row r="58" spans="1:7" ht="15.75" customHeight="1">
      <c r="B58" s="9" t="s">
        <v>37</v>
      </c>
      <c r="C58" s="17" t="s">
        <v>38</v>
      </c>
      <c r="D58" s="27">
        <f t="shared" si="14"/>
        <v>0</v>
      </c>
      <c r="E58" s="34">
        <v>0</v>
      </c>
      <c r="F58" s="34">
        <v>0</v>
      </c>
      <c r="G58" s="56">
        <v>0</v>
      </c>
    </row>
    <row r="59" spans="1:7" ht="15.75" customHeight="1">
      <c r="B59" s="10" t="s">
        <v>63</v>
      </c>
      <c r="C59" s="17" t="s">
        <v>39</v>
      </c>
      <c r="D59" s="27">
        <f t="shared" si="14"/>
        <v>11</v>
      </c>
      <c r="E59" s="34">
        <v>0</v>
      </c>
      <c r="F59" s="34">
        <v>0</v>
      </c>
      <c r="G59" s="56">
        <v>11</v>
      </c>
    </row>
    <row r="60" spans="1:7">
      <c r="B60" s="9" t="s">
        <v>40</v>
      </c>
      <c r="C60" s="17" t="s">
        <v>41</v>
      </c>
      <c r="D60" s="27">
        <f t="shared" si="14"/>
        <v>75</v>
      </c>
      <c r="E60" s="34">
        <v>0</v>
      </c>
      <c r="F60" s="34">
        <v>0</v>
      </c>
      <c r="G60" s="56">
        <v>75</v>
      </c>
    </row>
    <row r="61" spans="1:7" s="19" customFormat="1" ht="15.75">
      <c r="A61" s="24"/>
      <c r="B61" s="12" t="s">
        <v>62</v>
      </c>
      <c r="C61" s="16" t="s">
        <v>61</v>
      </c>
      <c r="D61" s="30">
        <f t="shared" si="14"/>
        <v>2496</v>
      </c>
      <c r="E61" s="44">
        <v>0</v>
      </c>
      <c r="F61" s="44">
        <v>0</v>
      </c>
      <c r="G61" s="63">
        <v>2496</v>
      </c>
    </row>
    <row r="62" spans="1:7" s="19" customFormat="1" ht="15.75">
      <c r="A62" s="24"/>
      <c r="B62" s="12" t="s">
        <v>105</v>
      </c>
      <c r="C62" s="16" t="s">
        <v>104</v>
      </c>
      <c r="D62" s="30">
        <f t="shared" si="14"/>
        <v>10759</v>
      </c>
      <c r="E62" s="44"/>
      <c r="F62" s="44"/>
      <c r="G62" s="63">
        <v>10759</v>
      </c>
    </row>
    <row r="63" spans="1:7" s="19" customFormat="1" ht="15.75">
      <c r="A63" s="24"/>
      <c r="B63" s="50" t="s">
        <v>97</v>
      </c>
      <c r="C63" s="51" t="s">
        <v>98</v>
      </c>
      <c r="D63" s="30">
        <f t="shared" si="14"/>
        <v>134412</v>
      </c>
      <c r="E63" s="44">
        <v>0</v>
      </c>
      <c r="F63" s="44">
        <v>0</v>
      </c>
      <c r="G63" s="64">
        <v>134412</v>
      </c>
    </row>
    <row r="64" spans="1:7" s="19" customFormat="1" ht="15.75">
      <c r="A64" s="24"/>
      <c r="B64" s="50" t="s">
        <v>123</v>
      </c>
      <c r="C64" s="51" t="s">
        <v>115</v>
      </c>
      <c r="D64" s="30">
        <f t="shared" si="14"/>
        <v>75780</v>
      </c>
      <c r="E64" s="44">
        <v>0</v>
      </c>
      <c r="F64" s="44">
        <v>0</v>
      </c>
      <c r="G64" s="64">
        <v>75780</v>
      </c>
    </row>
    <row r="65" spans="1:7" s="19" customFormat="1" ht="15" customHeight="1">
      <c r="A65" s="24"/>
      <c r="B65" s="50" t="s">
        <v>99</v>
      </c>
      <c r="C65" s="52" t="s">
        <v>100</v>
      </c>
      <c r="D65" s="30">
        <f t="shared" si="14"/>
        <v>0</v>
      </c>
      <c r="E65" s="44">
        <v>0</v>
      </c>
      <c r="F65" s="44">
        <v>0</v>
      </c>
      <c r="G65" s="44">
        <v>0</v>
      </c>
    </row>
    <row r="66" spans="1:7">
      <c r="B66" s="11" t="s">
        <v>42</v>
      </c>
      <c r="C66" s="9"/>
      <c r="D66" s="31">
        <f t="shared" ref="D66:G66" si="15">SUM(D67:D70)</f>
        <v>7183942</v>
      </c>
      <c r="E66" s="31">
        <f t="shared" si="15"/>
        <v>0</v>
      </c>
      <c r="F66" s="31">
        <f t="shared" si="15"/>
        <v>0</v>
      </c>
      <c r="G66" s="31">
        <f t="shared" si="15"/>
        <v>7183942</v>
      </c>
    </row>
    <row r="67" spans="1:7">
      <c r="B67" s="9" t="s">
        <v>43</v>
      </c>
      <c r="C67" s="18" t="s">
        <v>44</v>
      </c>
      <c r="D67" s="27">
        <f t="shared" si="14"/>
        <v>1033380</v>
      </c>
      <c r="E67" s="34">
        <v>0</v>
      </c>
      <c r="F67" s="34">
        <v>0</v>
      </c>
      <c r="G67" s="56">
        <v>1033380</v>
      </c>
    </row>
    <row r="68" spans="1:7">
      <c r="B68" s="9" t="s">
        <v>45</v>
      </c>
      <c r="C68" s="18" t="s">
        <v>46</v>
      </c>
      <c r="D68" s="27">
        <f t="shared" si="14"/>
        <v>1964669</v>
      </c>
      <c r="E68" s="34">
        <v>0</v>
      </c>
      <c r="F68" s="34">
        <v>0</v>
      </c>
      <c r="G68" s="56">
        <v>1964669</v>
      </c>
    </row>
    <row r="69" spans="1:7">
      <c r="B69" s="9" t="s">
        <v>47</v>
      </c>
      <c r="C69" s="18" t="s">
        <v>48</v>
      </c>
      <c r="D69" s="27">
        <f t="shared" si="14"/>
        <v>1230</v>
      </c>
      <c r="E69" s="34">
        <v>0</v>
      </c>
      <c r="F69" s="34">
        <v>0</v>
      </c>
      <c r="G69" s="27">
        <v>1230</v>
      </c>
    </row>
    <row r="70" spans="1:7">
      <c r="B70" s="9" t="s">
        <v>49</v>
      </c>
      <c r="C70" s="18" t="s">
        <v>50</v>
      </c>
      <c r="D70" s="27">
        <f t="shared" si="14"/>
        <v>4184663</v>
      </c>
      <c r="E70" s="34">
        <v>0</v>
      </c>
      <c r="F70" s="34">
        <v>0</v>
      </c>
      <c r="G70" s="56">
        <v>4184663</v>
      </c>
    </row>
    <row r="71" spans="1:7">
      <c r="B71" s="6" t="s">
        <v>108</v>
      </c>
      <c r="C71" s="6"/>
      <c r="D71" s="29">
        <f>SUM(D31+D34+D40+D45+D61+D62+D63+D64+D65+D66)</f>
        <v>13906585</v>
      </c>
      <c r="E71" s="29">
        <f t="shared" ref="E71:F71" si="16">SUM(E31+E34+E40+E45+E61+E63+E65+E66)</f>
        <v>0</v>
      </c>
      <c r="F71" s="29">
        <f t="shared" si="16"/>
        <v>0</v>
      </c>
      <c r="G71" s="29">
        <f>SUM(G31+G34+G40+G45+G61+G62+G63+G64+G65+G66)</f>
        <v>13906585</v>
      </c>
    </row>
    <row r="72" spans="1:7">
      <c r="B72" s="59"/>
      <c r="C72" s="59"/>
      <c r="D72" s="32"/>
      <c r="E72" s="60"/>
      <c r="F72" s="60"/>
      <c r="G72" s="60"/>
    </row>
    <row r="73" spans="1:7">
      <c r="B73" s="32"/>
      <c r="C73" s="32"/>
      <c r="D73" s="32"/>
      <c r="E73" s="33"/>
      <c r="F73" s="33"/>
      <c r="G73" s="33"/>
    </row>
    <row r="74" spans="1:7">
      <c r="B74" s="26" t="s">
        <v>110</v>
      </c>
      <c r="C74" s="26"/>
      <c r="D74" s="26"/>
      <c r="E74" s="48" t="s">
        <v>93</v>
      </c>
      <c r="F74" s="26"/>
      <c r="G74" s="26"/>
    </row>
    <row r="75" spans="1:7">
      <c r="B75" s="26"/>
      <c r="C75" s="26"/>
      <c r="D75" s="26"/>
      <c r="E75" s="26"/>
      <c r="F75" s="26"/>
      <c r="G75" s="26"/>
    </row>
    <row r="76" spans="1:7">
      <c r="B76" s="26" t="s">
        <v>124</v>
      </c>
      <c r="C76" s="26"/>
      <c r="D76" s="26"/>
      <c r="F76" s="26" t="s">
        <v>103</v>
      </c>
      <c r="G76" s="26"/>
    </row>
    <row r="77" spans="1:7">
      <c r="B77" s="33"/>
      <c r="C77" s="33"/>
      <c r="D77" s="33"/>
      <c r="E77" s="33"/>
      <c r="F77" s="33"/>
      <c r="G77" s="33"/>
    </row>
    <row r="78" spans="1:7">
      <c r="B78" s="1"/>
      <c r="C78" s="33"/>
      <c r="D78" s="33"/>
      <c r="E78" s="33"/>
      <c r="F78" s="33"/>
      <c r="G78" s="33"/>
    </row>
    <row r="79" spans="1:7">
      <c r="B79" s="54"/>
    </row>
    <row r="80" spans="1:7" ht="15.75">
      <c r="E80" s="24"/>
      <c r="F80" s="24"/>
      <c r="G80" s="24"/>
    </row>
    <row r="81" spans="5:7" ht="15.75">
      <c r="E81" s="24"/>
      <c r="F81" s="24"/>
      <c r="G81" s="24"/>
    </row>
  </sheetData>
  <mergeCells count="4">
    <mergeCell ref="E29:G29"/>
    <mergeCell ref="A3:G3"/>
    <mergeCell ref="A2:G2"/>
    <mergeCell ref="A4:G4"/>
  </mergeCells>
  <phoneticPr fontId="0" type="noConversion"/>
  <pageMargins left="0.39370078740157483" right="0.39370078740157483" top="0.39370078740157483" bottom="0.19685039370078741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Mariela Delcheva</cp:lastModifiedBy>
  <cp:lastPrinted>2024-05-21T05:30:17Z</cp:lastPrinted>
  <dcterms:created xsi:type="dcterms:W3CDTF">2013-11-07T08:25:13Z</dcterms:created>
  <dcterms:modified xsi:type="dcterms:W3CDTF">2024-08-21T08:05:15Z</dcterms:modified>
</cp:coreProperties>
</file>